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480" windowHeight="8805"/>
  </bookViews>
  <sheets>
    <sheet name="Laporan_RFK-1S (26)" sheetId="1" r:id="rId1"/>
  </sheets>
  <definedNames>
    <definedName name="_xlnm.Print_Area" localSheetId="0">'Laporan_RFK-1S (26)'!$A$1:$O$41</definedName>
  </definedNames>
  <calcPr calcId="144525"/>
</workbook>
</file>

<file path=xl/calcChain.xml><?xml version="1.0" encoding="utf-8"?>
<calcChain xmlns="http://schemas.openxmlformats.org/spreadsheetml/2006/main">
  <c r="R33" i="1" l="1"/>
  <c r="R34" i="1" s="1"/>
  <c r="S32" i="1"/>
  <c r="S34" i="1" s="1"/>
  <c r="Q32" i="1"/>
  <c r="Q34" i="1" s="1"/>
</calcChain>
</file>

<file path=xl/sharedStrings.xml><?xml version="1.0" encoding="utf-8"?>
<sst xmlns="http://schemas.openxmlformats.org/spreadsheetml/2006/main" count="143" uniqueCount="115">
  <si>
    <t>LAPORAN PERKEMBANGAN PELAKSANAAN KEGIATAN APBD PROVINSI JAWA TENGAH</t>
  </si>
  <si>
    <t>TAHUN ANGGARAN 2019</t>
  </si>
  <si>
    <t>SKPD</t>
  </si>
  <si>
    <t>:</t>
  </si>
  <si>
    <t>BIRO PEREKONOMIAN DAERAH</t>
  </si>
  <si>
    <t>KEPALA SKPD</t>
  </si>
  <si>
    <t>Drs. Ign. INDRA SURYA, M.Hum</t>
  </si>
  <si>
    <t>BENDAHARA PENGELUARAN</t>
  </si>
  <si>
    <t>RAHMAWATI AGUSTIA, SE</t>
  </si>
  <si>
    <t>BULAN</t>
  </si>
  <si>
    <t>Oktober</t>
  </si>
  <si>
    <t>NO</t>
  </si>
  <si>
    <t>TARGET FISIK</t>
  </si>
  <si>
    <t>REALISASI KEUANGAN</t>
  </si>
  <si>
    <t>REALISASI FISIK</t>
  </si>
  <si>
    <t>PERMASALAHAN</t>
  </si>
  <si>
    <t>KETERANGAN</t>
  </si>
  <si>
    <t>KODE</t>
  </si>
  <si>
    <t>NAMA PROGRAM</t>
  </si>
  <si>
    <t>BENDAHARA</t>
  </si>
  <si>
    <t>JUMLAH</t>
  </si>
  <si>
    <t>s/d BULAN INI</t>
  </si>
  <si>
    <t>SP2D (Rp)</t>
  </si>
  <si>
    <t>S/D BULAN INI</t>
  </si>
  <si>
    <t>DAN UPAYA</t>
  </si>
  <si>
    <t>KEGIATAN</t>
  </si>
  <si>
    <t>PENGELUARAN</t>
  </si>
  <si>
    <t>ANGGARAN (Rp)</t>
  </si>
  <si>
    <t>(Rp)</t>
  </si>
  <si>
    <t>(%)</t>
  </si>
  <si>
    <t>PEMECAHANNYA</t>
  </si>
  <si>
    <t>NON URUSAN</t>
  </si>
  <si>
    <t>Manajemen Administrasi Pelayanan Umum, Kepegawaian dan Keuangan Perangkat Daerah - Biro Perekonomian Daerah</t>
  </si>
  <si>
    <t>0.00.4.06.03.01.0002</t>
  </si>
  <si>
    <t>Kegiatan Pelayanan Jasa Surat Menyurat dan Kearsipan Perangkat Daerah</t>
  </si>
  <si>
    <t>73,75</t>
  </si>
  <si>
    <t>0.00.4.06.03.01.0006</t>
  </si>
  <si>
    <t>Kegiatan Rapat Koordinasi dan Konsultasi Dalam dan Luar Daerah Perangkat Daerah</t>
  </si>
  <si>
    <t>53,23</t>
  </si>
  <si>
    <t>82,09</t>
  </si>
  <si>
    <t>0.00.4.06.03.01.0007</t>
  </si>
  <si>
    <t>Kegiatan Pelayanan Penyediaan Makan Minum Rapat Perangkat Daerah</t>
  </si>
  <si>
    <t>63,80</t>
  </si>
  <si>
    <t>FUNGSI LAINNYA</t>
  </si>
  <si>
    <t>Peningkatan Sinergi Penyelenggaraan Pemerintahan Daerah - Biro Perekonomian Daerah</t>
  </si>
  <si>
    <t>4.06.4.06.03.15.0002</t>
  </si>
  <si>
    <t>Kegiatan Penyusunan Kebijakan Bidang Perindustrian dan Perdagangan</t>
  </si>
  <si>
    <t>78,83</t>
  </si>
  <si>
    <t>81,93</t>
  </si>
  <si>
    <t>4.06.4.06.03.15.0003</t>
  </si>
  <si>
    <t>Kegiatan Penyusunan Kebijakan Bidang Koperasi, LKM dan UKM</t>
  </si>
  <si>
    <t>89,81</t>
  </si>
  <si>
    <t>91,68</t>
  </si>
  <si>
    <t>4.06.4.06.03.15.0004</t>
  </si>
  <si>
    <t>Kegiatan Penyusunan Kebijakan Bidang Keuangan</t>
  </si>
  <si>
    <t>84,03</t>
  </si>
  <si>
    <t>4.06.4.06.03.15.0005</t>
  </si>
  <si>
    <t>Kegiatan Penyusunan Kebijakan BUMD Bidang Jasa dan Produksi</t>
  </si>
  <si>
    <t>85,50</t>
  </si>
  <si>
    <t>4.06.4.06.03.15.0006</t>
  </si>
  <si>
    <t>Kegiatan Penyusunan Kebijakan Bidang perhubungan</t>
  </si>
  <si>
    <t>89,82</t>
  </si>
  <si>
    <t>4.06.4.06.03.15.0007</t>
  </si>
  <si>
    <t>Kegiatan Penyusunan Kebijakan Bidang penanaman modal dan Pariwisata</t>
  </si>
  <si>
    <t>95,65</t>
  </si>
  <si>
    <t>Peningkatan Kualitas Pelaksanaan Kebijakan Daerah - Biro Perekonomian Daerah</t>
  </si>
  <si>
    <t>4.06.4.06.03.17.0009</t>
  </si>
  <si>
    <t>Kegiatan Sinkronisasi Pelaksanaan Kebijakan bidang Perindustrian, Perdagangan</t>
  </si>
  <si>
    <t>88,30</t>
  </si>
  <si>
    <t>4.06.4.06.03.17.0010</t>
  </si>
  <si>
    <t>Kegiatan Sinkronisasi Pelaksanaan DBHCHT</t>
  </si>
  <si>
    <t>83,96</t>
  </si>
  <si>
    <t>4.06.4.06.03.17.0011</t>
  </si>
  <si>
    <t>Kegiatan Sinkronisasi Pelaksanaan Kebijakan bidang Koperasi, LKM dan UKM</t>
  </si>
  <si>
    <t>88,73</t>
  </si>
  <si>
    <t>98,60</t>
  </si>
  <si>
    <t>4.06.4.06.03.17.0012</t>
  </si>
  <si>
    <t>Kegiatan Sinkronisasi Pelaksanaan Kebijakan bidang Keuangan</t>
  </si>
  <si>
    <t>83,43</t>
  </si>
  <si>
    <t>4.06.4.06.03.17.0013</t>
  </si>
  <si>
    <t>Kegiatan Sinkronisasi Pelaksanaan Kebijakan bidang Jasa dan Produksi</t>
  </si>
  <si>
    <t>89,62</t>
  </si>
  <si>
    <t>4.06.4.06.03.17.0014</t>
  </si>
  <si>
    <t>Kegiatan Sinkronisasi Pelaksanaan Kebijakan bidang perhubungan</t>
  </si>
  <si>
    <t>86,26</t>
  </si>
  <si>
    <t>4.06.4.06.03.17.0015</t>
  </si>
  <si>
    <t>Kegiatan Sinkronisasi Pelaksanaan Kebijakan bidang penanaman modal dan pariwisata</t>
  </si>
  <si>
    <t>83,85</t>
  </si>
  <si>
    <t>Peningkatan Efektifitas Pelaksanaan Fungsi Perangkat Daerah - Biro Perekonomian Daerah</t>
  </si>
  <si>
    <t>4.06.4.06.03.18.0002</t>
  </si>
  <si>
    <t>Kegiatan Peningkatan Efektifitas Pelaksanaan Fungsi Perangkat Daerah Bidang Perindustrian dan Perdagangan</t>
  </si>
  <si>
    <t>83,06</t>
  </si>
  <si>
    <t>4.06.4.06.03.18.0003</t>
  </si>
  <si>
    <t>Kegiatan Peningkatan Efektifitas Pelaksanaan Fungsi Perangkat Daerah Bidang Koperasi, LKM dan UKM</t>
  </si>
  <si>
    <t>86,48</t>
  </si>
  <si>
    <t>4.06.4.06.03.18.0004</t>
  </si>
  <si>
    <t>Kegiatan Peningkatan Efektifitas Pelaksanaan BUMD Bidang Keuangan</t>
  </si>
  <si>
    <t>85,95</t>
  </si>
  <si>
    <t>4.06.4.06.03.18.0005</t>
  </si>
  <si>
    <t>Kegiatan Peningkatan Efektifitas Pelaksanaan BUMD Bidang Jasa dan Produksi</t>
  </si>
  <si>
    <t>90,57</t>
  </si>
  <si>
    <t>4.06.4.06.03.18.0006</t>
  </si>
  <si>
    <t>Kegiatan Peningkatan Efektifitas Pelaksanaan Fungsi Perangkat Daerah Bidang perhubungan</t>
  </si>
  <si>
    <t>88,14</t>
  </si>
  <si>
    <t>4.06.4.06.03.18.0007</t>
  </si>
  <si>
    <t>Kegiatan Peningkatan Efektifitas Pelaksanaan Fungsi Perangkat Daerah Bidang penanaman modal dan Pariwisata</t>
  </si>
  <si>
    <t>85,34</t>
  </si>
  <si>
    <t>* Jumlah/Rata-rata</t>
  </si>
  <si>
    <t>84,35</t>
  </si>
  <si>
    <t>68,70</t>
  </si>
  <si>
    <t>86,90</t>
  </si>
  <si>
    <t>Realisasi keuangan yang sudah dicairkan sampai dengan akhir bulan ini (SP2D Pencairan) : Rp. 5.348.882.061</t>
  </si>
  <si>
    <t>Semarang, 07 November 2019</t>
  </si>
  <si>
    <t>KEPALA BIRO PEREKONOMIAN DAERAH</t>
  </si>
  <si>
    <t>NIP: 19591006 198503 1 007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</si>
</sst>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8" formatCode="_ * #,##0.00_ ;_ * \-#,##0.00_ ;_ * &quot;-&quot;??_ ;_ @_ "/>
    <numFmt numFmtId="169" formatCode="_ * #,##0_ ;_ * \-#,##0_ ;_ * &quot;-&quot;_ ;_ @_ "/>
    <numFmt numFmtId="170" formatCode="_(\$* #,##0_);_(\$* \(#,##0\);_(\$* &quot;-&quot;_);_(@_)"/>
    <numFmt numFmtId="171" formatCode="_(\$* #,##0.00_);_(\$* \(#,##0.00\);_(\$* &quot;-&quot;??_);_(@_)"/>
    <numFmt numFmtId="172" formatCode="_ * #,##0_ ;_ * \-#,##0_ ;_ * &quot;-&quot;??_ ;_ @_ "/>
    <numFmt numFmtId="173" formatCode="0.00_ "/>
  </numFmts>
  <fonts count="24" x14ac:knownFonts="1">
    <font>
      <sz val="11"/>
      <color rgb="FF00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3"/>
      <color rgb="FF44546A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8"/>
      <color rgb="FF44546A"/>
      <name val="Calibri"/>
      <family val="2"/>
      <scheme val="minor"/>
    </font>
    <font>
      <b/>
      <sz val="15"/>
      <color rgb="FF44546A"/>
      <name val="Calibri"/>
      <family val="2"/>
      <scheme val="minor"/>
    </font>
    <font>
      <b/>
      <sz val="11"/>
      <color rgb="FF44546A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.5"/>
      <color rgb="FF000000"/>
      <name val="Tahoma"/>
      <family val="2"/>
    </font>
    <font>
      <sz val="9"/>
      <color rgb="FF000000"/>
      <name val="Tahoma"/>
      <family val="2"/>
    </font>
    <font>
      <b/>
      <sz val="8.3000000000000007"/>
      <color rgb="FF000000"/>
      <name val="Tahoma"/>
      <family val="2"/>
    </font>
    <font>
      <sz val="8.3000000000000007"/>
      <color rgb="FF000000"/>
      <name val="Tahoma"/>
      <family val="2"/>
    </font>
    <font>
      <b/>
      <sz val="9"/>
      <color rgb="FF000000"/>
      <name val="Tahoma"/>
      <family val="2"/>
    </font>
    <font>
      <b/>
      <u/>
      <sz val="9"/>
      <color rgb="FF000000"/>
      <name val="Tahoma"/>
      <family val="2"/>
    </font>
  </fonts>
  <fills count="32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</fills>
  <borders count="22">
    <border>
      <left/>
      <right/>
      <top/>
      <bottom/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/>
      <diagonal/>
    </border>
    <border>
      <left style="medium">
        <color rgb="FF666666"/>
      </left>
      <right style="medium">
        <color rgb="FF666666"/>
      </right>
      <top/>
      <bottom/>
      <diagonal/>
    </border>
    <border>
      <left style="medium">
        <color rgb="FF666666"/>
      </left>
      <right style="medium">
        <color rgb="FF666666"/>
      </right>
      <top/>
      <bottom style="medium">
        <color rgb="FF666666"/>
      </bottom>
      <diagonal/>
    </border>
    <border>
      <left style="medium">
        <color rgb="FF666666"/>
      </left>
      <right/>
      <top style="medium">
        <color rgb="FF666666"/>
      </top>
      <bottom/>
      <diagonal/>
    </border>
    <border>
      <left/>
      <right style="medium">
        <color rgb="FF666666"/>
      </right>
      <top style="medium">
        <color rgb="FF666666"/>
      </top>
      <bottom/>
      <diagonal/>
    </border>
    <border>
      <left style="medium">
        <color rgb="FF666666"/>
      </left>
      <right/>
      <top style="medium">
        <color rgb="FF666666"/>
      </top>
      <bottom style="medium">
        <color rgb="FF666666"/>
      </bottom>
      <diagonal/>
    </border>
    <border>
      <left/>
      <right/>
      <top style="medium">
        <color rgb="FF666666"/>
      </top>
      <bottom style="medium">
        <color rgb="FF666666"/>
      </bottom>
      <diagonal/>
    </border>
    <border>
      <left/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666666"/>
      </left>
      <right/>
      <top/>
      <bottom/>
      <diagonal/>
    </border>
    <border>
      <left/>
      <right style="medium">
        <color rgb="FF666666"/>
      </right>
      <top/>
      <bottom/>
      <diagonal/>
    </border>
    <border>
      <left style="medium">
        <color rgb="FF666666"/>
      </left>
      <right/>
      <top/>
      <bottom style="medium">
        <color rgb="FF666666"/>
      </bottom>
      <diagonal/>
    </border>
    <border>
      <left/>
      <right style="medium">
        <color rgb="FF666666"/>
      </right>
      <top/>
      <bottom style="medium">
        <color rgb="FF666666"/>
      </bottom>
      <diagonal/>
    </border>
    <border>
      <left style="thick">
        <color rgb="FF666666"/>
      </left>
      <right style="thick">
        <color rgb="FF666666"/>
      </right>
      <top style="thick">
        <color rgb="FF666666"/>
      </top>
      <bottom style="thick">
        <color rgb="FF666666"/>
      </bottom>
      <diagonal/>
    </border>
    <border>
      <left style="thick">
        <color rgb="FF666666"/>
      </left>
      <right/>
      <top style="thick">
        <color rgb="FF666666"/>
      </top>
      <bottom style="thick">
        <color rgb="FF666666"/>
      </bottom>
      <diagonal/>
    </border>
    <border>
      <left/>
      <right style="thick">
        <color rgb="FF666666"/>
      </right>
      <top style="thick">
        <color rgb="FF666666"/>
      </top>
      <bottom style="thick">
        <color rgb="FF666666"/>
      </bottom>
      <diagonal/>
    </border>
    <border>
      <left style="medium">
        <color rgb="FF666666"/>
      </left>
      <right/>
      <top style="medium">
        <color rgb="FF666666"/>
      </top>
      <bottom style="thick">
        <color rgb="FF666666"/>
      </bottom>
      <diagonal/>
    </border>
    <border>
      <left/>
      <right style="medium">
        <color rgb="FF666666"/>
      </right>
      <top style="medium">
        <color rgb="FF666666"/>
      </top>
      <bottom style="thick">
        <color rgb="FF666666"/>
      </bottom>
      <diagonal/>
    </border>
    <border>
      <left style="medium">
        <color rgb="FF666666"/>
      </left>
      <right/>
      <top style="thick">
        <color rgb="FF666666"/>
      </top>
      <bottom style="medium">
        <color rgb="FF666666"/>
      </bottom>
      <diagonal/>
    </border>
    <border>
      <left/>
      <right/>
      <top style="thick">
        <color rgb="FF666666"/>
      </top>
      <bottom style="medium">
        <color rgb="FF666666"/>
      </bottom>
      <diagonal/>
    </border>
    <border>
      <left/>
      <right style="medium">
        <color rgb="FF666666"/>
      </right>
      <top style="thick">
        <color rgb="FF666666"/>
      </top>
      <bottom style="medium">
        <color rgb="FF666666"/>
      </bottom>
      <diagonal/>
    </border>
  </borders>
  <cellStyleXfs count="48">
    <xf numFmtId="0" fontId="0" fillId="0" borderId="0">
      <alignment vertical="center"/>
    </xf>
    <xf numFmtId="168" fontId="0" fillId="0" borderId="0" applyFont="0" applyFill="0" applyBorder="0" applyAlignment="0" applyProtection="0"/>
    <xf numFmtId="169" fontId="0" fillId="0" borderId="0" applyFont="0" applyFill="0" applyBorder="0" applyAlignment="0" applyProtection="0"/>
    <xf numFmtId="171" fontId="0" fillId="0" borderId="0" applyFont="0" applyFill="0" applyBorder="0" applyAlignment="0" applyProtection="0"/>
    <xf numFmtId="17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Alignment="0" applyProtection="0"/>
    <xf numFmtId="0" fontId="12" fillId="0" borderId="0" applyNumberFormat="0" applyFill="0" applyAlignment="0" applyProtection="0"/>
    <xf numFmtId="0" fontId="16" fillId="0" borderId="0" applyNumberFormat="0" applyFill="0" applyAlignment="0" applyProtection="0"/>
    <xf numFmtId="0" fontId="16" fillId="0" borderId="0" applyNumberFormat="0" applyFill="0" applyBorder="0" applyAlignment="0" applyProtection="0"/>
    <xf numFmtId="0" fontId="1" fillId="10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8" borderId="0" applyNumberFormat="0" applyAlignment="0" applyProtection="0"/>
    <xf numFmtId="0" fontId="5" fillId="11" borderId="0" applyNumberFormat="0" applyAlignment="0" applyProtection="0"/>
    <xf numFmtId="0" fontId="6" fillId="11" borderId="0" applyNumberFormat="0" applyAlignment="0" applyProtection="0"/>
    <xf numFmtId="0" fontId="7" fillId="0" borderId="0" applyNumberFormat="0" applyFill="0" applyAlignment="0" applyProtection="0"/>
    <xf numFmtId="0" fontId="11" fillId="3" borderId="0" applyNumberFormat="0" applyAlignment="0" applyProtection="0"/>
    <xf numFmtId="0" fontId="8" fillId="0" borderId="0" applyNumberFormat="0" applyFill="0" applyBorder="0" applyAlignment="0" applyProtection="0"/>
    <xf numFmtId="0" fontId="0" fillId="4" borderId="0" applyNumberFormat="0" applyFon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3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2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7" borderId="0" applyNumberFormat="0" applyBorder="0" applyAlignment="0" applyProtection="0"/>
    <xf numFmtId="0" fontId="13" fillId="21" borderId="0" applyNumberFormat="0" applyBorder="0" applyAlignment="0" applyProtection="0"/>
    <xf numFmtId="0" fontId="13" fillId="3" borderId="0" applyNumberFormat="0" applyBorder="0" applyAlignment="0" applyProtection="0"/>
    <xf numFmtId="0" fontId="10" fillId="22" borderId="0" applyNumberFormat="0" applyBorder="0" applyAlignment="0" applyProtection="0"/>
    <xf numFmtId="0" fontId="10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3" fillId="5" borderId="0" applyNumberFormat="0" applyBorder="0" applyAlignment="0" applyProtection="0"/>
    <xf numFmtId="0" fontId="13" fillId="26" borderId="0" applyNumberFormat="0" applyBorder="0" applyAlignment="0" applyProtection="0"/>
    <xf numFmtId="0" fontId="10" fillId="16" borderId="0" applyNumberFormat="0" applyBorder="0" applyAlignment="0" applyProtection="0"/>
    <xf numFmtId="0" fontId="10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0" fillId="20" borderId="0" applyNumberFormat="0" applyBorder="0" applyAlignment="0" applyProtection="0"/>
    <xf numFmtId="0" fontId="10" fillId="30" borderId="0" applyNumberFormat="0" applyBorder="0" applyAlignment="0" applyProtection="0"/>
    <xf numFmtId="0" fontId="13" fillId="31" borderId="0" applyNumberFormat="0" applyBorder="0" applyAlignment="0" applyProtection="0"/>
    <xf numFmtId="0" fontId="9" fillId="0" borderId="0" applyNumberFormat="0" applyFill="0" applyBorder="0" applyAlignment="0" applyProtection="0"/>
  </cellStyleXfs>
  <cellXfs count="50">
    <xf numFmtId="0" fontId="0" fillId="0" borderId="0" xfId="0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right" vertical="center" wrapText="1"/>
    </xf>
    <xf numFmtId="49" fontId="21" fillId="0" borderId="14" xfId="0" applyNumberFormat="1" applyFont="1" applyBorder="1" applyAlignment="1">
      <alignment horizontal="right" vertical="center" wrapText="1"/>
    </xf>
    <xf numFmtId="49" fontId="21" fillId="0" borderId="14" xfId="0" applyNumberFormat="1" applyFont="1" applyBorder="1" applyAlignment="1">
      <alignment horizontal="center" vertical="center" wrapText="1"/>
    </xf>
    <xf numFmtId="49" fontId="21" fillId="0" borderId="14" xfId="0" applyNumberFormat="1" applyFont="1" applyBorder="1" applyAlignment="1">
      <alignment horizontal="left" vertical="center" wrapText="1"/>
    </xf>
    <xf numFmtId="168" fontId="0" fillId="0" borderId="0" xfId="1" applyAlignment="1">
      <alignment vertical="center"/>
    </xf>
    <xf numFmtId="172" fontId="21" fillId="0" borderId="14" xfId="1" applyNumberFormat="1" applyFont="1" applyBorder="1" applyAlignment="1">
      <alignment horizontal="center" vertical="center" wrapText="1"/>
    </xf>
    <xf numFmtId="172" fontId="21" fillId="0" borderId="14" xfId="1" applyNumberFormat="1" applyFont="1" applyBorder="1" applyAlignment="1">
      <alignment horizontal="right" vertical="center" wrapText="1"/>
    </xf>
    <xf numFmtId="0" fontId="21" fillId="0" borderId="14" xfId="1" applyNumberFormat="1" applyFont="1" applyBorder="1" applyAlignment="1">
      <alignment horizontal="center" vertical="center" wrapText="1"/>
    </xf>
    <xf numFmtId="173" fontId="0" fillId="0" borderId="0" xfId="0" applyNumberFormat="1" applyAlignment="1">
      <alignment vertical="center"/>
    </xf>
    <xf numFmtId="172" fontId="21" fillId="0" borderId="1" xfId="1" applyNumberFormat="1" applyFont="1" applyBorder="1" applyAlignment="1">
      <alignment horizontal="right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top" wrapText="1"/>
    </xf>
    <xf numFmtId="0" fontId="20" fillId="0" borderId="16" xfId="0" applyFont="1" applyBorder="1" applyAlignment="1">
      <alignment horizontal="left" vertical="top" wrapText="1"/>
    </xf>
    <xf numFmtId="0" fontId="21" fillId="0" borderId="15" xfId="0" applyFont="1" applyBorder="1" applyAlignment="1">
      <alignment horizontal="left" vertical="top" wrapText="1" indent="1"/>
    </xf>
    <xf numFmtId="0" fontId="21" fillId="0" borderId="16" xfId="0" applyFont="1" applyBorder="1" applyAlignment="1">
      <alignment horizontal="left" vertical="top" wrapText="1" indent="1"/>
    </xf>
    <xf numFmtId="0" fontId="20" fillId="0" borderId="19" xfId="0" applyFont="1" applyBorder="1" applyAlignment="1">
      <alignment horizontal="right" vertical="center" wrapText="1"/>
    </xf>
    <xf numFmtId="0" fontId="20" fillId="0" borderId="20" xfId="0" applyFont="1" applyBorder="1" applyAlignment="1">
      <alignment horizontal="right" vertical="center" wrapText="1"/>
    </xf>
    <xf numFmtId="0" fontId="20" fillId="0" borderId="21" xfId="0" applyFont="1" applyBorder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</cellXfs>
  <cellStyles count="48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2" builtinId="27" customBuiltin="1"/>
    <cellStyle name="Calculation" xfId="16" builtinId="22" customBuiltin="1"/>
    <cellStyle name="CExplanatory Text" xfId="47"/>
    <cellStyle name="Check Cell" xfId="18" builtinId="23" customBuiltin="1"/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Explanatory Text" xfId="21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te" xfId="20" builtinId="10" customBuiltin="1"/>
    <cellStyle name="Output" xfId="15" builtinId="21" customBuiltin="1"/>
    <cellStyle name="Percent" xfId="5" builtinId="5" customBuiltin="1"/>
    <cellStyle name="Title" xfId="6" builtinId="15" customBuiltin="1"/>
    <cellStyle name="Total" xfId="22" builtinId="25" customBuiltin="1"/>
    <cellStyle name="Warning Text" xfId="1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showGridLines="0" tabSelected="1" zoomScale="110" workbookViewId="0">
      <selection activeCell="Q34" sqref="Q34"/>
    </sheetView>
  </sheetViews>
  <sheetFormatPr defaultColWidth="9.140625" defaultRowHeight="15" x14ac:dyDescent="0.25"/>
  <cols>
    <col min="1" max="1" width="4.42578125" customWidth="1"/>
    <col min="2" max="2" width="20.7109375" customWidth="1"/>
    <col min="3" max="3" width="3.7109375" customWidth="1"/>
    <col min="4" max="4" width="41.140625" customWidth="1"/>
    <col min="5" max="5" width="13" customWidth="1"/>
    <col min="6" max="7" width="15.5703125" customWidth="1"/>
    <col min="8" max="8" width="5.5703125" customWidth="1"/>
    <col min="9" max="10" width="15.5703125" customWidth="1"/>
    <col min="11" max="11" width="11.5703125" customWidth="1"/>
    <col min="12" max="12" width="15.5703125" customWidth="1"/>
    <col min="13" max="13" width="5.5703125" customWidth="1"/>
    <col min="14" max="14" width="15" customWidth="1"/>
    <col min="15" max="15" width="11.85546875" customWidth="1"/>
    <col min="17" max="18" width="12.85546875" customWidth="1"/>
    <col min="19" max="19" width="9" customWidth="1"/>
  </cols>
  <sheetData>
    <row r="1" spans="1:15" ht="14.2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14.25" customHeight="1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5" ht="15" customHeight="1" x14ac:dyDescent="0.25">
      <c r="A4" s="23" t="s">
        <v>2</v>
      </c>
      <c r="B4" s="23"/>
      <c r="C4" s="1" t="s">
        <v>3</v>
      </c>
      <c r="D4" s="1" t="s">
        <v>4</v>
      </c>
    </row>
    <row r="5" spans="1:15" ht="15" customHeight="1" x14ac:dyDescent="0.25">
      <c r="A5" s="23" t="s">
        <v>5</v>
      </c>
      <c r="B5" s="23"/>
      <c r="C5" s="1" t="s">
        <v>3</v>
      </c>
      <c r="D5" s="1" t="s">
        <v>6</v>
      </c>
    </row>
    <row r="6" spans="1:15" ht="15" customHeight="1" x14ac:dyDescent="0.25">
      <c r="A6" s="23" t="s">
        <v>7</v>
      </c>
      <c r="B6" s="23"/>
      <c r="C6" s="1" t="s">
        <v>3</v>
      </c>
      <c r="D6" s="1" t="s">
        <v>8</v>
      </c>
    </row>
    <row r="7" spans="1:15" ht="15" customHeight="1" x14ac:dyDescent="0.25">
      <c r="A7" s="23" t="s">
        <v>9</v>
      </c>
      <c r="B7" s="23"/>
      <c r="C7" s="1" t="s">
        <v>3</v>
      </c>
      <c r="D7" s="1" t="s">
        <v>10</v>
      </c>
    </row>
    <row r="8" spans="1:15" ht="15.75" thickBot="1" x14ac:dyDescent="0.3"/>
    <row r="9" spans="1:15" ht="15.75" customHeight="1" thickBot="1" x14ac:dyDescent="0.3">
      <c r="A9" s="24" t="s">
        <v>11</v>
      </c>
      <c r="B9" s="3"/>
      <c r="C9" s="27"/>
      <c r="D9" s="28"/>
      <c r="E9" s="3"/>
      <c r="F9" s="3"/>
      <c r="G9" s="29" t="s">
        <v>12</v>
      </c>
      <c r="H9" s="30"/>
      <c r="I9" s="31" t="s">
        <v>13</v>
      </c>
      <c r="J9" s="32"/>
      <c r="K9" s="33"/>
      <c r="L9" s="31" t="s">
        <v>14</v>
      </c>
      <c r="M9" s="33"/>
      <c r="N9" s="2" t="s">
        <v>15</v>
      </c>
      <c r="O9" s="24" t="s">
        <v>16</v>
      </c>
    </row>
    <row r="10" spans="1:15" ht="15.75" customHeight="1" thickBot="1" x14ac:dyDescent="0.3">
      <c r="A10" s="25"/>
      <c r="B10" s="4" t="s">
        <v>17</v>
      </c>
      <c r="C10" s="34" t="s">
        <v>18</v>
      </c>
      <c r="D10" s="35"/>
      <c r="E10" s="4" t="s">
        <v>19</v>
      </c>
      <c r="F10" s="4" t="s">
        <v>20</v>
      </c>
      <c r="G10" s="36" t="s">
        <v>21</v>
      </c>
      <c r="H10" s="37"/>
      <c r="I10" s="24" t="s">
        <v>22</v>
      </c>
      <c r="J10" s="31" t="s">
        <v>23</v>
      </c>
      <c r="K10" s="33"/>
      <c r="L10" s="31" t="s">
        <v>23</v>
      </c>
      <c r="M10" s="33"/>
      <c r="N10" s="4" t="s">
        <v>24</v>
      </c>
      <c r="O10" s="25"/>
    </row>
    <row r="11" spans="1:15" ht="15.75" customHeight="1" thickBot="1" x14ac:dyDescent="0.3">
      <c r="A11" s="26"/>
      <c r="B11" s="5" t="s">
        <v>25</v>
      </c>
      <c r="C11" s="36" t="s">
        <v>25</v>
      </c>
      <c r="D11" s="37"/>
      <c r="E11" s="5" t="s">
        <v>26</v>
      </c>
      <c r="F11" s="5" t="s">
        <v>27</v>
      </c>
      <c r="G11" s="6" t="s">
        <v>28</v>
      </c>
      <c r="H11" s="6" t="s">
        <v>29</v>
      </c>
      <c r="I11" s="26"/>
      <c r="J11" s="6" t="s">
        <v>28</v>
      </c>
      <c r="K11" s="6" t="s">
        <v>29</v>
      </c>
      <c r="L11" s="6" t="s">
        <v>28</v>
      </c>
      <c r="M11" s="6" t="s">
        <v>29</v>
      </c>
      <c r="N11" s="5" t="s">
        <v>30</v>
      </c>
      <c r="O11" s="26"/>
    </row>
    <row r="12" spans="1:15" ht="15.75" customHeight="1" thickBot="1" x14ac:dyDescent="0.3">
      <c r="A12" s="5">
        <v>1</v>
      </c>
      <c r="B12" s="5">
        <v>2</v>
      </c>
      <c r="C12" s="38">
        <v>3</v>
      </c>
      <c r="D12" s="39"/>
      <c r="E12" s="5">
        <v>4</v>
      </c>
      <c r="F12" s="5">
        <v>5</v>
      </c>
      <c r="G12" s="5">
        <v>6</v>
      </c>
      <c r="H12" s="5">
        <v>7</v>
      </c>
      <c r="I12" s="5">
        <v>8</v>
      </c>
      <c r="J12" s="5">
        <v>9</v>
      </c>
      <c r="K12" s="5">
        <v>10</v>
      </c>
      <c r="L12" s="5">
        <v>11</v>
      </c>
      <c r="M12" s="5">
        <v>12</v>
      </c>
      <c r="N12" s="5">
        <v>13</v>
      </c>
      <c r="O12" s="5">
        <v>14</v>
      </c>
    </row>
    <row r="13" spans="1:15" ht="16.5" customHeight="1" thickTop="1" thickBot="1" x14ac:dyDescent="0.3">
      <c r="A13" s="7"/>
      <c r="B13" s="8"/>
      <c r="C13" s="40" t="s">
        <v>31</v>
      </c>
      <c r="D13" s="41"/>
      <c r="E13" s="8"/>
      <c r="F13" s="9"/>
      <c r="G13" s="10"/>
      <c r="H13" s="11"/>
      <c r="I13" s="10"/>
      <c r="J13" s="10"/>
      <c r="K13" s="9"/>
      <c r="L13" s="10"/>
      <c r="M13" s="12"/>
      <c r="N13" s="13"/>
      <c r="O13" s="13"/>
    </row>
    <row r="14" spans="1:15" ht="33" customHeight="1" thickTop="1" thickBot="1" x14ac:dyDescent="0.3">
      <c r="A14" s="7"/>
      <c r="B14" s="8"/>
      <c r="C14" s="40" t="s">
        <v>32</v>
      </c>
      <c r="D14" s="41"/>
      <c r="E14" s="8"/>
      <c r="F14" s="9"/>
      <c r="G14" s="10"/>
      <c r="H14" s="11"/>
      <c r="I14" s="10"/>
      <c r="J14" s="10"/>
      <c r="K14" s="9"/>
      <c r="L14" s="10"/>
      <c r="M14" s="12"/>
      <c r="N14" s="13"/>
      <c r="O14" s="13"/>
    </row>
    <row r="15" spans="1:15" ht="22.5" customHeight="1" thickTop="1" thickBot="1" x14ac:dyDescent="0.3">
      <c r="A15" s="7">
        <v>1</v>
      </c>
      <c r="B15" s="8" t="s">
        <v>33</v>
      </c>
      <c r="C15" s="42" t="s">
        <v>34</v>
      </c>
      <c r="D15" s="43"/>
      <c r="E15" s="8"/>
      <c r="F15" s="15">
        <v>30000000</v>
      </c>
      <c r="G15" s="16">
        <v>22124000</v>
      </c>
      <c r="H15" s="11" t="s">
        <v>35</v>
      </c>
      <c r="I15" s="16">
        <v>18842000</v>
      </c>
      <c r="J15" s="16">
        <v>18842000</v>
      </c>
      <c r="K15" s="9">
        <v>6.281E+16</v>
      </c>
      <c r="L15" s="16">
        <v>22124000</v>
      </c>
      <c r="M15" s="12" t="s">
        <v>35</v>
      </c>
      <c r="N15" s="13"/>
      <c r="O15" s="13"/>
    </row>
    <row r="16" spans="1:15" ht="22.5" customHeight="1" thickTop="1" thickBot="1" x14ac:dyDescent="0.3">
      <c r="A16" s="7">
        <v>2</v>
      </c>
      <c r="B16" s="8" t="s">
        <v>36</v>
      </c>
      <c r="C16" s="42" t="s">
        <v>37</v>
      </c>
      <c r="D16" s="43"/>
      <c r="E16" s="8"/>
      <c r="F16" s="15">
        <v>390000000</v>
      </c>
      <c r="G16" s="16">
        <v>207610000</v>
      </c>
      <c r="H16" s="11" t="s">
        <v>38</v>
      </c>
      <c r="I16" s="16">
        <v>320135179</v>
      </c>
      <c r="J16" s="16">
        <v>320135179</v>
      </c>
      <c r="K16" s="9">
        <v>8.209E+16</v>
      </c>
      <c r="L16" s="16">
        <v>320135179</v>
      </c>
      <c r="M16" s="12" t="s">
        <v>39</v>
      </c>
      <c r="N16" s="13"/>
      <c r="O16" s="13"/>
    </row>
    <row r="17" spans="1:19" ht="22.5" customHeight="1" thickTop="1" thickBot="1" x14ac:dyDescent="0.3">
      <c r="A17" s="7">
        <v>3</v>
      </c>
      <c r="B17" s="8" t="s">
        <v>40</v>
      </c>
      <c r="C17" s="42" t="s">
        <v>41</v>
      </c>
      <c r="D17" s="43"/>
      <c r="E17" s="8"/>
      <c r="F17" s="15">
        <v>20000000</v>
      </c>
      <c r="G17" s="16">
        <v>12760000</v>
      </c>
      <c r="H17" s="11" t="s">
        <v>42</v>
      </c>
      <c r="I17" s="16">
        <v>10955000</v>
      </c>
      <c r="J17" s="16">
        <v>10955000</v>
      </c>
      <c r="K17" s="9">
        <v>5.478E+16</v>
      </c>
      <c r="L17" s="16">
        <v>12760000</v>
      </c>
      <c r="M17" s="12" t="s">
        <v>42</v>
      </c>
      <c r="N17" s="13"/>
      <c r="O17" s="13"/>
    </row>
    <row r="18" spans="1:19" ht="16.5" customHeight="1" thickTop="1" thickBot="1" x14ac:dyDescent="0.3">
      <c r="A18" s="7"/>
      <c r="B18" s="8"/>
      <c r="C18" s="40" t="s">
        <v>43</v>
      </c>
      <c r="D18" s="41"/>
      <c r="E18" s="8"/>
      <c r="F18" s="15"/>
      <c r="G18" s="16"/>
      <c r="H18" s="11"/>
      <c r="I18" s="16"/>
      <c r="J18" s="16"/>
      <c r="K18" s="9"/>
      <c r="L18" s="16"/>
      <c r="M18" s="12"/>
      <c r="N18" s="13"/>
      <c r="O18" s="13"/>
    </row>
    <row r="19" spans="1:19" ht="22.5" customHeight="1" thickTop="1" thickBot="1" x14ac:dyDescent="0.3">
      <c r="A19" s="7"/>
      <c r="B19" s="8"/>
      <c r="C19" s="40" t="s">
        <v>44</v>
      </c>
      <c r="D19" s="41"/>
      <c r="E19" s="8"/>
      <c r="F19" s="15"/>
      <c r="G19" s="16"/>
      <c r="H19" s="11"/>
      <c r="I19" s="16"/>
      <c r="J19" s="16"/>
      <c r="K19" s="9"/>
      <c r="L19" s="16"/>
      <c r="M19" s="12"/>
      <c r="N19" s="13"/>
      <c r="O19" s="13"/>
    </row>
    <row r="20" spans="1:19" ht="22.5" customHeight="1" thickTop="1" thickBot="1" x14ac:dyDescent="0.3">
      <c r="A20" s="7">
        <v>4</v>
      </c>
      <c r="B20" s="8" t="s">
        <v>45</v>
      </c>
      <c r="C20" s="42" t="s">
        <v>46</v>
      </c>
      <c r="D20" s="43"/>
      <c r="E20" s="8"/>
      <c r="F20" s="15">
        <v>250000000</v>
      </c>
      <c r="G20" s="16">
        <v>197086522</v>
      </c>
      <c r="H20" s="11" t="s">
        <v>47</v>
      </c>
      <c r="I20" s="16">
        <v>204817645</v>
      </c>
      <c r="J20" s="16">
        <v>204817645</v>
      </c>
      <c r="K20" s="9">
        <v>8.193E+16</v>
      </c>
      <c r="L20" s="16">
        <v>204817645</v>
      </c>
      <c r="M20" s="12" t="s">
        <v>48</v>
      </c>
      <c r="N20" s="13"/>
      <c r="O20" s="13"/>
    </row>
    <row r="21" spans="1:19" ht="22.5" customHeight="1" thickTop="1" thickBot="1" x14ac:dyDescent="0.3">
      <c r="A21" s="7">
        <v>5</v>
      </c>
      <c r="B21" s="8" t="s">
        <v>49</v>
      </c>
      <c r="C21" s="42" t="s">
        <v>50</v>
      </c>
      <c r="D21" s="43"/>
      <c r="E21" s="8"/>
      <c r="F21" s="15">
        <v>500000000</v>
      </c>
      <c r="G21" s="16">
        <v>449060722</v>
      </c>
      <c r="H21" s="11" t="s">
        <v>51</v>
      </c>
      <c r="I21" s="16">
        <v>458196100</v>
      </c>
      <c r="J21" s="16">
        <v>458196100</v>
      </c>
      <c r="K21" s="9">
        <v>9.164E+16</v>
      </c>
      <c r="L21" s="16">
        <v>458419000</v>
      </c>
      <c r="M21" s="12" t="s">
        <v>52</v>
      </c>
      <c r="N21" s="13"/>
      <c r="O21" s="13"/>
    </row>
    <row r="22" spans="1:19" ht="16.5" customHeight="1" thickTop="1" thickBot="1" x14ac:dyDescent="0.3">
      <c r="A22" s="7">
        <v>6</v>
      </c>
      <c r="B22" s="8" t="s">
        <v>53</v>
      </c>
      <c r="C22" s="42" t="s">
        <v>54</v>
      </c>
      <c r="D22" s="43"/>
      <c r="E22" s="8"/>
      <c r="F22" s="15">
        <v>500000000</v>
      </c>
      <c r="G22" s="16">
        <v>420159668</v>
      </c>
      <c r="H22" s="11" t="s">
        <v>55</v>
      </c>
      <c r="I22" s="16">
        <v>263059963</v>
      </c>
      <c r="J22" s="16">
        <v>263059963</v>
      </c>
      <c r="K22" s="9">
        <v>526099999999999</v>
      </c>
      <c r="L22" s="16">
        <v>420159669</v>
      </c>
      <c r="M22" s="12" t="s">
        <v>55</v>
      </c>
      <c r="N22" s="13"/>
      <c r="O22" s="13"/>
    </row>
    <row r="23" spans="1:19" ht="22.5" customHeight="1" thickTop="1" thickBot="1" x14ac:dyDescent="0.3">
      <c r="A23" s="7">
        <v>7</v>
      </c>
      <c r="B23" s="8" t="s">
        <v>56</v>
      </c>
      <c r="C23" s="42" t="s">
        <v>57</v>
      </c>
      <c r="D23" s="43"/>
      <c r="E23" s="8"/>
      <c r="F23" s="15">
        <v>300000000</v>
      </c>
      <c r="G23" s="16">
        <v>256494333</v>
      </c>
      <c r="H23" s="11" t="s">
        <v>58</v>
      </c>
      <c r="I23" s="16">
        <v>167231128</v>
      </c>
      <c r="J23" s="16">
        <v>167231128</v>
      </c>
      <c r="K23" s="9">
        <v>5.574E+16</v>
      </c>
      <c r="L23" s="16">
        <v>256494334</v>
      </c>
      <c r="M23" s="12" t="s">
        <v>58</v>
      </c>
      <c r="N23" s="13"/>
      <c r="O23" s="13"/>
    </row>
    <row r="24" spans="1:19" ht="16.5" customHeight="1" thickTop="1" thickBot="1" x14ac:dyDescent="0.3">
      <c r="A24" s="7">
        <v>8</v>
      </c>
      <c r="B24" s="8" t="s">
        <v>59</v>
      </c>
      <c r="C24" s="42" t="s">
        <v>60</v>
      </c>
      <c r="D24" s="43"/>
      <c r="E24" s="8"/>
      <c r="F24" s="15">
        <v>123000000</v>
      </c>
      <c r="G24" s="16">
        <v>110483000</v>
      </c>
      <c r="H24" s="11" t="s">
        <v>61</v>
      </c>
      <c r="I24" s="16">
        <v>90671019</v>
      </c>
      <c r="J24" s="16">
        <v>90671019</v>
      </c>
      <c r="K24" s="9">
        <v>7.3719999999999808E+16</v>
      </c>
      <c r="L24" s="16">
        <v>110483000</v>
      </c>
      <c r="M24" s="12" t="s">
        <v>61</v>
      </c>
      <c r="N24" s="13"/>
      <c r="O24" s="13"/>
    </row>
    <row r="25" spans="1:19" ht="22.5" customHeight="1" thickTop="1" thickBot="1" x14ac:dyDescent="0.3">
      <c r="A25" s="7">
        <v>9</v>
      </c>
      <c r="B25" s="8" t="s">
        <v>62</v>
      </c>
      <c r="C25" s="42" t="s">
        <v>63</v>
      </c>
      <c r="D25" s="43"/>
      <c r="E25" s="8"/>
      <c r="F25" s="15">
        <v>165000000</v>
      </c>
      <c r="G25" s="16">
        <v>157823000</v>
      </c>
      <c r="H25" s="11" t="s">
        <v>64</v>
      </c>
      <c r="I25" s="16">
        <v>103541184</v>
      </c>
      <c r="J25" s="16">
        <v>103541184</v>
      </c>
      <c r="K25" s="9">
        <v>6275</v>
      </c>
      <c r="L25" s="16">
        <v>157823000</v>
      </c>
      <c r="M25" s="12" t="s">
        <v>64</v>
      </c>
      <c r="N25" s="13"/>
      <c r="O25" s="13"/>
    </row>
    <row r="26" spans="1:19" ht="22.5" customHeight="1" thickTop="1" thickBot="1" x14ac:dyDescent="0.3">
      <c r="A26" s="7"/>
      <c r="B26" s="8"/>
      <c r="C26" s="40" t="s">
        <v>65</v>
      </c>
      <c r="D26" s="41"/>
      <c r="E26" s="8"/>
      <c r="F26" s="15"/>
      <c r="G26" s="16"/>
      <c r="H26" s="11"/>
      <c r="I26" s="16"/>
      <c r="J26" s="16"/>
      <c r="K26" s="9"/>
      <c r="L26" s="16"/>
      <c r="M26" s="12"/>
      <c r="N26" s="13"/>
      <c r="O26" s="13"/>
      <c r="Q26" s="17">
        <v>8.193E+16</v>
      </c>
      <c r="R26" s="17">
        <v>8.8299999999999904E+16</v>
      </c>
      <c r="S26" s="17">
        <v>8.306E+16</v>
      </c>
    </row>
    <row r="27" spans="1:19" ht="22.5" customHeight="1" thickTop="1" thickBot="1" x14ac:dyDescent="0.3">
      <c r="A27" s="7">
        <v>10</v>
      </c>
      <c r="B27" s="8" t="s">
        <v>66</v>
      </c>
      <c r="C27" s="42" t="s">
        <v>67</v>
      </c>
      <c r="D27" s="43"/>
      <c r="E27" s="8"/>
      <c r="F27" s="15">
        <v>550000000</v>
      </c>
      <c r="G27" s="16">
        <v>485630407</v>
      </c>
      <c r="H27" s="11" t="s">
        <v>68</v>
      </c>
      <c r="I27" s="16">
        <v>345809713</v>
      </c>
      <c r="J27" s="16">
        <v>345809713</v>
      </c>
      <c r="K27" s="9">
        <v>6.28699999999998E+16</v>
      </c>
      <c r="L27" s="16">
        <v>485630408</v>
      </c>
      <c r="M27" s="12" t="s">
        <v>68</v>
      </c>
      <c r="N27" s="13"/>
      <c r="O27" s="13"/>
      <c r="Q27" s="17">
        <v>9.168E+16</v>
      </c>
      <c r="R27" s="17">
        <v>8.3959999999999904E+16</v>
      </c>
      <c r="S27" s="17">
        <v>8.648E+16</v>
      </c>
    </row>
    <row r="28" spans="1:19" ht="16.5" customHeight="1" thickTop="1" thickBot="1" x14ac:dyDescent="0.3">
      <c r="A28" s="7">
        <v>11</v>
      </c>
      <c r="B28" s="8" t="s">
        <v>69</v>
      </c>
      <c r="C28" s="42" t="s">
        <v>70</v>
      </c>
      <c r="D28" s="43"/>
      <c r="E28" s="8"/>
      <c r="F28" s="15">
        <v>1000000000</v>
      </c>
      <c r="G28" s="16">
        <v>839582261</v>
      </c>
      <c r="H28" s="11" t="s">
        <v>71</v>
      </c>
      <c r="I28" s="16">
        <v>679488606</v>
      </c>
      <c r="J28" s="16">
        <v>679488606</v>
      </c>
      <c r="K28" s="9">
        <v>6.795E+16</v>
      </c>
      <c r="L28" s="16">
        <v>839582261</v>
      </c>
      <c r="M28" s="12" t="s">
        <v>71</v>
      </c>
      <c r="N28" s="13"/>
      <c r="O28" s="13"/>
      <c r="Q28" s="17">
        <v>8.403E+16</v>
      </c>
      <c r="R28" s="17">
        <v>9.8599999999999904E+16</v>
      </c>
      <c r="S28" s="17">
        <v>8.595E+16</v>
      </c>
    </row>
    <row r="29" spans="1:19" ht="22.5" customHeight="1" thickTop="1" thickBot="1" x14ac:dyDescent="0.3">
      <c r="A29" s="7">
        <v>12</v>
      </c>
      <c r="B29" s="8" t="s">
        <v>72</v>
      </c>
      <c r="C29" s="42" t="s">
        <v>73</v>
      </c>
      <c r="D29" s="43"/>
      <c r="E29" s="8"/>
      <c r="F29" s="15">
        <v>500000000</v>
      </c>
      <c r="G29" s="16">
        <v>443661610</v>
      </c>
      <c r="H29" s="11" t="s">
        <v>74</v>
      </c>
      <c r="I29" s="16">
        <v>449587000</v>
      </c>
      <c r="J29" s="16">
        <v>449587000</v>
      </c>
      <c r="K29" s="9">
        <v>8.992E+16</v>
      </c>
      <c r="L29" s="16">
        <v>492998232</v>
      </c>
      <c r="M29" s="12" t="s">
        <v>75</v>
      </c>
      <c r="N29" s="13"/>
      <c r="O29" s="13"/>
      <c r="Q29" s="17">
        <v>855</v>
      </c>
      <c r="R29" s="17">
        <v>8.343E+16</v>
      </c>
      <c r="S29" s="17">
        <v>9.0569999999999904E+16</v>
      </c>
    </row>
    <row r="30" spans="1:19" ht="22.5" customHeight="1" thickTop="1" thickBot="1" x14ac:dyDescent="0.3">
      <c r="A30" s="7">
        <v>13</v>
      </c>
      <c r="B30" s="8" t="s">
        <v>76</v>
      </c>
      <c r="C30" s="42" t="s">
        <v>77</v>
      </c>
      <c r="D30" s="43"/>
      <c r="E30" s="8"/>
      <c r="F30" s="15">
        <v>400000000</v>
      </c>
      <c r="G30" s="16">
        <v>333715324</v>
      </c>
      <c r="H30" s="11" t="s">
        <v>78</v>
      </c>
      <c r="I30" s="16">
        <v>175937951</v>
      </c>
      <c r="J30" s="16">
        <v>175937951</v>
      </c>
      <c r="K30" s="9">
        <v>4.39799999999998E+16</v>
      </c>
      <c r="L30" s="16">
        <v>333715324</v>
      </c>
      <c r="M30" s="12" t="s">
        <v>78</v>
      </c>
      <c r="N30" s="13"/>
      <c r="O30" s="13"/>
      <c r="Q30" s="17">
        <v>8.9819999999999904E+16</v>
      </c>
      <c r="R30" s="17">
        <v>8.962E+16</v>
      </c>
      <c r="S30" s="17">
        <v>8.814E+16</v>
      </c>
    </row>
    <row r="31" spans="1:19" ht="22.5" customHeight="1" thickTop="1" thickBot="1" x14ac:dyDescent="0.3">
      <c r="A31" s="7">
        <v>14</v>
      </c>
      <c r="B31" s="8" t="s">
        <v>79</v>
      </c>
      <c r="C31" s="42" t="s">
        <v>80</v>
      </c>
      <c r="D31" s="43"/>
      <c r="E31" s="8"/>
      <c r="F31" s="15">
        <v>250000000</v>
      </c>
      <c r="G31" s="16">
        <v>224051180</v>
      </c>
      <c r="H31" s="11" t="s">
        <v>81</v>
      </c>
      <c r="I31" s="16">
        <v>161199989</v>
      </c>
      <c r="J31" s="16">
        <v>161199989</v>
      </c>
      <c r="K31" s="9">
        <v>6.448E+16</v>
      </c>
      <c r="L31" s="16">
        <v>224051180</v>
      </c>
      <c r="M31" s="12" t="s">
        <v>81</v>
      </c>
      <c r="N31" s="13"/>
      <c r="O31" s="13"/>
      <c r="Q31" s="17">
        <v>9.565E+16</v>
      </c>
      <c r="R31" s="17">
        <v>8.626E+16</v>
      </c>
      <c r="S31" s="17">
        <v>8.534E+16</v>
      </c>
    </row>
    <row r="32" spans="1:19" ht="22.5" customHeight="1" thickTop="1" thickBot="1" x14ac:dyDescent="0.3">
      <c r="A32" s="7">
        <v>15</v>
      </c>
      <c r="B32" s="8" t="s">
        <v>82</v>
      </c>
      <c r="C32" s="42" t="s">
        <v>83</v>
      </c>
      <c r="D32" s="43"/>
      <c r="E32" s="8"/>
      <c r="F32" s="15">
        <v>264000000</v>
      </c>
      <c r="G32" s="16">
        <v>227717500</v>
      </c>
      <c r="H32" s="11" t="s">
        <v>84</v>
      </c>
      <c r="I32" s="16">
        <v>191164595</v>
      </c>
      <c r="J32" s="16">
        <v>191164595</v>
      </c>
      <c r="K32" s="9">
        <v>7.2409999999999808E+16</v>
      </c>
      <c r="L32" s="16">
        <v>227717500</v>
      </c>
      <c r="M32" s="12" t="s">
        <v>84</v>
      </c>
      <c r="N32" s="13"/>
      <c r="O32" s="13"/>
      <c r="Q32" s="14">
        <f>SUM(Q26:Q31)</f>
        <v>4.4311000000000077E+17</v>
      </c>
      <c r="R32" s="17">
        <v>8.3849999999999904E+16</v>
      </c>
      <c r="S32" s="14">
        <f>SUM(S26:S31)</f>
        <v>5.1953999999999987E+17</v>
      </c>
    </row>
    <row r="33" spans="1:19" ht="22.5" customHeight="1" thickTop="1" thickBot="1" x14ac:dyDescent="0.3">
      <c r="A33" s="7">
        <v>16</v>
      </c>
      <c r="B33" s="8" t="s">
        <v>85</v>
      </c>
      <c r="C33" s="42" t="s">
        <v>86</v>
      </c>
      <c r="D33" s="43"/>
      <c r="E33" s="8"/>
      <c r="F33" s="15">
        <v>180000000</v>
      </c>
      <c r="G33" s="16">
        <v>150932971</v>
      </c>
      <c r="H33" s="11" t="s">
        <v>87</v>
      </c>
      <c r="I33" s="16">
        <v>113341620</v>
      </c>
      <c r="J33" s="16">
        <v>113341620</v>
      </c>
      <c r="K33" s="9">
        <v>6.29699999999998E+16</v>
      </c>
      <c r="L33" s="16">
        <v>150932972</v>
      </c>
      <c r="M33" s="12" t="s">
        <v>87</v>
      </c>
      <c r="N33" s="13"/>
      <c r="O33" s="13"/>
      <c r="R33">
        <f>SUM(R26:R32)</f>
        <v>6.1401999999999962E+17</v>
      </c>
    </row>
    <row r="34" spans="1:19" ht="22.5" customHeight="1" thickTop="1" thickBot="1" x14ac:dyDescent="0.3">
      <c r="A34" s="7"/>
      <c r="B34" s="8"/>
      <c r="C34" s="40" t="s">
        <v>88</v>
      </c>
      <c r="D34" s="41"/>
      <c r="E34" s="8"/>
      <c r="F34" s="15"/>
      <c r="G34" s="16"/>
      <c r="H34" s="11"/>
      <c r="I34" s="16"/>
      <c r="J34" s="16"/>
      <c r="K34" s="9"/>
      <c r="L34" s="16"/>
      <c r="M34" s="12"/>
      <c r="N34" s="13"/>
      <c r="O34" s="13"/>
      <c r="Q34" s="18">
        <f>Q32/6</f>
        <v>7.38516666666668E+16</v>
      </c>
      <c r="R34" s="18">
        <f>+R33/7</f>
        <v>8.77171428571428E+16</v>
      </c>
      <c r="S34">
        <f>+S32/6</f>
        <v>8.6589999999999984E+16</v>
      </c>
    </row>
    <row r="35" spans="1:19" ht="22.5" customHeight="1" thickTop="1" thickBot="1" x14ac:dyDescent="0.3">
      <c r="A35" s="7">
        <v>17</v>
      </c>
      <c r="B35" s="8" t="s">
        <v>89</v>
      </c>
      <c r="C35" s="42" t="s">
        <v>90</v>
      </c>
      <c r="D35" s="43"/>
      <c r="E35" s="8"/>
      <c r="F35" s="15">
        <v>200000000</v>
      </c>
      <c r="G35" s="16">
        <v>166129109</v>
      </c>
      <c r="H35" s="11" t="s">
        <v>91</v>
      </c>
      <c r="I35" s="16">
        <v>140813867</v>
      </c>
      <c r="J35" s="16">
        <v>140813867</v>
      </c>
      <c r="K35" s="9">
        <v>7.04099999999998E+16</v>
      </c>
      <c r="L35" s="16">
        <v>166129109</v>
      </c>
      <c r="M35" s="12" t="s">
        <v>91</v>
      </c>
      <c r="N35" s="13"/>
      <c r="O35" s="13"/>
    </row>
    <row r="36" spans="1:19" ht="22.5" customHeight="1" thickTop="1" thickBot="1" x14ac:dyDescent="0.3">
      <c r="A36" s="7">
        <v>18</v>
      </c>
      <c r="B36" s="8" t="s">
        <v>92</v>
      </c>
      <c r="C36" s="42" t="s">
        <v>93</v>
      </c>
      <c r="D36" s="43"/>
      <c r="E36" s="8"/>
      <c r="F36" s="15">
        <v>500000000</v>
      </c>
      <c r="G36" s="16">
        <v>432408882</v>
      </c>
      <c r="H36" s="11" t="s">
        <v>94</v>
      </c>
      <c r="I36" s="16">
        <v>402708200</v>
      </c>
      <c r="J36" s="16">
        <v>402708200</v>
      </c>
      <c r="K36" s="9">
        <v>8.054E+16</v>
      </c>
      <c r="L36" s="16">
        <v>432408883</v>
      </c>
      <c r="M36" s="12" t="s">
        <v>94</v>
      </c>
      <c r="N36" s="13"/>
      <c r="O36" s="13"/>
    </row>
    <row r="37" spans="1:19" ht="22.5" customHeight="1" thickTop="1" thickBot="1" x14ac:dyDescent="0.3">
      <c r="A37" s="7">
        <v>19</v>
      </c>
      <c r="B37" s="8" t="s">
        <v>95</v>
      </c>
      <c r="C37" s="42" t="s">
        <v>96</v>
      </c>
      <c r="D37" s="43"/>
      <c r="E37" s="8"/>
      <c r="F37" s="15">
        <v>410000000</v>
      </c>
      <c r="G37" s="16">
        <v>352401577</v>
      </c>
      <c r="H37" s="11" t="s">
        <v>97</v>
      </c>
      <c r="I37" s="16">
        <v>251663539</v>
      </c>
      <c r="J37" s="16">
        <v>251663539</v>
      </c>
      <c r="K37" s="9">
        <v>6.138E+16</v>
      </c>
      <c r="L37" s="16">
        <v>352401577</v>
      </c>
      <c r="M37" s="12" t="s">
        <v>97</v>
      </c>
      <c r="N37" s="13"/>
      <c r="O37" s="13"/>
    </row>
    <row r="38" spans="1:19" ht="22.5" customHeight="1" thickTop="1" thickBot="1" x14ac:dyDescent="0.3">
      <c r="A38" s="7">
        <v>20</v>
      </c>
      <c r="B38" s="8" t="s">
        <v>98</v>
      </c>
      <c r="C38" s="42" t="s">
        <v>99</v>
      </c>
      <c r="D38" s="43"/>
      <c r="E38" s="8"/>
      <c r="F38" s="15">
        <v>250000000</v>
      </c>
      <c r="G38" s="16">
        <v>226424000</v>
      </c>
      <c r="H38" s="11" t="s">
        <v>100</v>
      </c>
      <c r="I38" s="16">
        <v>132973750</v>
      </c>
      <c r="J38" s="16">
        <v>132973750</v>
      </c>
      <c r="K38" s="9">
        <v>5.31899999999998E+16</v>
      </c>
      <c r="L38" s="16">
        <v>226424000</v>
      </c>
      <c r="M38" s="12" t="s">
        <v>100</v>
      </c>
      <c r="N38" s="13"/>
      <c r="O38" s="13"/>
    </row>
    <row r="39" spans="1:19" ht="22.5" customHeight="1" thickTop="1" thickBot="1" x14ac:dyDescent="0.3">
      <c r="A39" s="7">
        <v>21</v>
      </c>
      <c r="B39" s="8" t="s">
        <v>101</v>
      </c>
      <c r="C39" s="42" t="s">
        <v>102</v>
      </c>
      <c r="D39" s="43"/>
      <c r="E39" s="8"/>
      <c r="F39" s="15">
        <v>68000000</v>
      </c>
      <c r="G39" s="16">
        <v>59935000</v>
      </c>
      <c r="H39" s="11" t="s">
        <v>103</v>
      </c>
      <c r="I39" s="16">
        <v>40027199</v>
      </c>
      <c r="J39" s="16">
        <v>40027199</v>
      </c>
      <c r="K39" s="9">
        <v>588599999999999</v>
      </c>
      <c r="L39" s="16">
        <v>59935000</v>
      </c>
      <c r="M39" s="12" t="s">
        <v>103</v>
      </c>
      <c r="N39" s="13"/>
      <c r="O39" s="13"/>
    </row>
    <row r="40" spans="1:19" ht="22.5" customHeight="1" thickTop="1" thickBot="1" x14ac:dyDescent="0.3">
      <c r="A40" s="7">
        <v>22</v>
      </c>
      <c r="B40" s="8" t="s">
        <v>104</v>
      </c>
      <c r="C40" s="42" t="s">
        <v>105</v>
      </c>
      <c r="D40" s="43"/>
      <c r="E40" s="8"/>
      <c r="F40" s="15">
        <v>150000000</v>
      </c>
      <c r="G40" s="16">
        <v>128003038</v>
      </c>
      <c r="H40" s="11" t="s">
        <v>106</v>
      </c>
      <c r="I40" s="16">
        <v>86716814</v>
      </c>
      <c r="J40" s="16">
        <v>86716814</v>
      </c>
      <c r="K40" s="9">
        <v>5.781E+16</v>
      </c>
      <c r="L40" s="16">
        <v>128003039</v>
      </c>
      <c r="M40" s="12" t="s">
        <v>106</v>
      </c>
      <c r="N40" s="13"/>
      <c r="O40" s="13"/>
    </row>
    <row r="41" spans="1:19" ht="16.5" customHeight="1" thickTop="1" thickBot="1" x14ac:dyDescent="0.3">
      <c r="A41" s="44" t="s">
        <v>107</v>
      </c>
      <c r="B41" s="45"/>
      <c r="C41" s="45"/>
      <c r="D41" s="45"/>
      <c r="E41" s="46"/>
      <c r="F41" s="19">
        <v>7000000000</v>
      </c>
      <c r="G41" s="19">
        <v>5904194104</v>
      </c>
      <c r="H41" s="20" t="s">
        <v>108</v>
      </c>
      <c r="I41" s="19">
        <v>4808882061</v>
      </c>
      <c r="J41" s="19">
        <v>4808882061</v>
      </c>
      <c r="K41" s="20" t="s">
        <v>109</v>
      </c>
      <c r="L41" s="19">
        <v>6083145312</v>
      </c>
      <c r="M41" s="20" t="s">
        <v>110</v>
      </c>
      <c r="N41" s="21"/>
      <c r="O41" s="21"/>
    </row>
    <row r="43" spans="1:19" ht="15" customHeight="1" x14ac:dyDescent="0.25">
      <c r="A43" s="23" t="s">
        <v>111</v>
      </c>
      <c r="B43" s="23"/>
      <c r="C43" s="23"/>
      <c r="D43" s="23"/>
      <c r="E43" s="23"/>
      <c r="F43" s="23"/>
      <c r="G43" s="23"/>
      <c r="H43" s="23"/>
      <c r="I43" s="23"/>
      <c r="J43" s="23"/>
      <c r="K43" s="47" t="s">
        <v>112</v>
      </c>
      <c r="L43" s="47"/>
      <c r="M43" s="47"/>
      <c r="N43" s="47"/>
      <c r="O43" s="47"/>
    </row>
    <row r="44" spans="1:19" ht="15" customHeight="1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48" t="s">
        <v>113</v>
      </c>
      <c r="L44" s="48"/>
      <c r="M44" s="48"/>
      <c r="N44" s="48"/>
      <c r="O44" s="48"/>
    </row>
    <row r="45" spans="1:19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9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9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9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</row>
    <row r="49" spans="1:15" ht="15" customHeight="1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49" t="s">
        <v>6</v>
      </c>
      <c r="L49" s="49"/>
      <c r="M49" s="49"/>
      <c r="N49" s="49"/>
      <c r="O49" s="49"/>
    </row>
    <row r="50" spans="1:15" ht="15" customHeight="1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48" t="s">
        <v>114</v>
      </c>
      <c r="L50" s="48"/>
      <c r="M50" s="48"/>
      <c r="N50" s="48"/>
      <c r="O50" s="48"/>
    </row>
  </sheetData>
  <mergeCells count="60">
    <mergeCell ref="A50:J50"/>
    <mergeCell ref="K50:O50"/>
    <mergeCell ref="A45:J45"/>
    <mergeCell ref="A46:J46"/>
    <mergeCell ref="A47:J47"/>
    <mergeCell ref="A48:O48"/>
    <mergeCell ref="A49:J49"/>
    <mergeCell ref="K49:O49"/>
    <mergeCell ref="C40:D40"/>
    <mergeCell ref="A41:E41"/>
    <mergeCell ref="A43:J43"/>
    <mergeCell ref="K43:O43"/>
    <mergeCell ref="A44:J44"/>
    <mergeCell ref="K44:O44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L10:M10"/>
    <mergeCell ref="C11:D11"/>
    <mergeCell ref="C12:D12"/>
    <mergeCell ref="C13:D13"/>
    <mergeCell ref="C14:D14"/>
    <mergeCell ref="C15:D15"/>
    <mergeCell ref="A9:A11"/>
    <mergeCell ref="C9:D9"/>
    <mergeCell ref="G9:H9"/>
    <mergeCell ref="I9:K9"/>
    <mergeCell ref="L9:M9"/>
    <mergeCell ref="O9:O11"/>
    <mergeCell ref="C10:D10"/>
    <mergeCell ref="G10:H10"/>
    <mergeCell ref="I10:I11"/>
    <mergeCell ref="J10:K10"/>
    <mergeCell ref="A1:O1"/>
    <mergeCell ref="A2:O2"/>
    <mergeCell ref="A4:B4"/>
    <mergeCell ref="A5:B5"/>
    <mergeCell ref="A6:B6"/>
    <mergeCell ref="A7:B7"/>
  </mergeCells>
  <printOptions horizontalCentered="1"/>
  <pageMargins left="0.75" right="0.75" top="1" bottom="1" header="0.5" footer="0.5"/>
  <pageSetup paperSize="5" scale="60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Laporan_RFK-1S (26)</vt:lpstr>
      <vt:lpstr>'Laporan_RFK-1S (26)'!Print_Area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Vinaghost.Com</cp:lastModifiedBy>
  <dcterms:created xsi:type="dcterms:W3CDTF">2019-11-07T14:13:53Z</dcterms:created>
  <dcterms:modified xsi:type="dcterms:W3CDTF">2019-12-02T02:47:51Z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1033-11.2.0.8991</vt:lpwstr>
  </property>
</Properties>
</file>